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\\rzfs09\homes$\LImboden01\Documents\CMIAXIOMA\290c0f4d217645c493217e00ff5af800\"/>
    </mc:Choice>
  </mc:AlternateContent>
  <workbookProtection workbookPassword="C2C3" lockStructure="1"/>
  <bookViews>
    <workbookView xWindow="360" yWindow="345" windowWidth="23925" windowHeight="25980"/>
  </bookViews>
  <sheets>
    <sheet name="Beitragsrechner 2018" sheetId="2" r:id="rId1"/>
  </sheets>
  <calcPr calcId="162913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19" i="2" l="1"/>
  <c r="C20" i="2" s="1"/>
  <c r="E27" i="2" l="1"/>
  <c r="C18" i="2" l="1"/>
  <c r="C21" i="2" l="1"/>
  <c r="D33" i="2"/>
  <c r="C31" i="2"/>
  <c r="D28" i="2"/>
  <c r="C22" i="2" l="1"/>
  <c r="C23" i="2" s="1"/>
  <c r="E22" i="2" l="1"/>
  <c r="C32" i="2"/>
  <c r="C33" i="2" s="1"/>
  <c r="E33" i="2" s="1"/>
  <c r="C28" i="2"/>
  <c r="E28" i="2" l="1"/>
</calcChain>
</file>

<file path=xl/sharedStrings.xml><?xml version="1.0" encoding="utf-8"?>
<sst xmlns="http://schemas.openxmlformats.org/spreadsheetml/2006/main" count="42" uniqueCount="41">
  <si>
    <t>anrechenbares Vermögen</t>
  </si>
  <si>
    <t>Steuerbares Vermögen (SV)</t>
  </si>
  <si>
    <t>Total Abzüge</t>
  </si>
  <si>
    <t>Gemeinde-Kostenbeitrag</t>
  </si>
  <si>
    <t>Elternbeitrag pro Kind und Tag</t>
  </si>
  <si>
    <t>./. Kostenbeitrag der Gemeinde</t>
  </si>
  <si>
    <t xml:space="preserve"> </t>
  </si>
  <si>
    <t>Abzug pro Person</t>
  </si>
  <si>
    <t>Beitragslimite</t>
  </si>
  <si>
    <t>Massgebendes Einkommen</t>
  </si>
  <si>
    <t>Satzbestimmendes Einkommen</t>
  </si>
  <si>
    <t>Vermögensanteil</t>
  </si>
  <si>
    <t>anrechenbares Vermögen: 10% des Mehrbetrages</t>
  </si>
  <si>
    <t>Preis pro Einheit</t>
  </si>
  <si>
    <t>monatlicher Rechnungbetrag</t>
  </si>
  <si>
    <t>Anzahl Monate</t>
  </si>
  <si>
    <t>Gemeindebeitrag pro Monat</t>
  </si>
  <si>
    <t>max. 90% Gemeindeanteil</t>
  </si>
  <si>
    <t xml:space="preserve">Es werden nur Betreuungskosten ohne Verpflegungskosten übernommen. </t>
  </si>
  <si>
    <t>Als Grudlage für den Tagessatz werden maximal CHF 110.00 in die Verrechnung genommen.</t>
  </si>
  <si>
    <t xml:space="preserve">Stempel / Unterschrift Steueramt </t>
  </si>
  <si>
    <t>Betreuung - Beitragsfaktorrechner</t>
  </si>
  <si>
    <t xml:space="preserve">Diese Berechnung gilt unter Vorbehalt. Die Unterstützung erfolgt nach geltendem Reglement und wird </t>
  </si>
  <si>
    <t>Ohne voliegende Steuererklärung gilt bis zum Erhalt der definitiven Steuerzahlen der Antragsteller folgende Regel:</t>
  </si>
  <si>
    <t>Damit die provisorischen Subventionsbeiträge ausbezahlt werden können, müssen zu den monatlichen Kita-Rechnungen</t>
  </si>
  <si>
    <t>nach Vorliegen aller Dokumente durch die Gemeindeverwaltung Neftenbach (prov./def.) berechnet.</t>
  </si>
  <si>
    <t>die jeweiligen Lohnabrechnungen abgegeben werden, um allenfalls die monatlichen Auzahlungen anzupassen.</t>
  </si>
  <si>
    <t>Für die Schlussrechnung und definitive Berchnung sind die definitiven Steuerzahlen Berechnungsgrundlage. Dies kann zu</t>
  </si>
  <si>
    <t>einer Nachzahlung der Gemeinde oder Rückzahlung der Antragsteller führen.</t>
  </si>
  <si>
    <t>Antragssteller:                                                                              NAME/Vorname  ___________________________________ Strasse/Nr.         ___________________________________ PLZ/Ort              ___________________________________                                                          Datum/Unterschrift                                                                  _______________________________________________</t>
  </si>
  <si>
    <t>Berechnung</t>
  </si>
  <si>
    <t>Auszufüllen vom Antragsteller</t>
  </si>
  <si>
    <t>Freies Vermögen Fr. 50'000 pro Erziehungsberechtigten/ Partner im selben Haushalt</t>
  </si>
  <si>
    <t>Anzahl Erziehungsberechtigte im Haushalt</t>
  </si>
  <si>
    <t xml:space="preserve">Anzahl Kinder im Haushalt </t>
  </si>
  <si>
    <t>Abzüglich Berufsauslagen (gesamt)</t>
  </si>
  <si>
    <t xml:space="preserve">Definitive Steuern Jahr________ </t>
  </si>
  <si>
    <t>Monatliche Kosten provisorisch</t>
  </si>
  <si>
    <t>Zusammenfassung</t>
  </si>
  <si>
    <t>Fixe Konstanten</t>
  </si>
  <si>
    <t>Einkünfte (gesamt)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</si>
</sst>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 * #,##0.00_ ;_ * \-#,##0.00_ ;_ * &quot;-&quot;??_ ;_ @_ "/>
    <numFmt numFmtId="164" formatCode="&quot;SFr.&quot;\ #,##0.00"/>
    <numFmt numFmtId="165" formatCode="_ * #,##0_ ;_ * \-#,##0_ ;_ * &quot;-&quot;??_ ;_ @_ "/>
    <numFmt numFmtId="166" formatCode="&quot;CHF&quot;\ #,##0.00"/>
  </numFmts>
  <fonts count="17" x14ac:knownFonts="1">
    <font>
      <sz val="10"/>
      <name val="Arial"/>
    </font>
    <font>
      <sz val="10"/>
      <name val="Arial"/>
      <family val="2"/>
    </font>
    <font>
      <b/>
      <sz val="10"/>
      <name val="Frutiger 57Cn"/>
      <family val="2"/>
    </font>
    <font>
      <sz val="10"/>
      <name val="Frutiger 57Cn"/>
      <family val="2"/>
    </font>
    <font>
      <b/>
      <i/>
      <sz val="10"/>
      <name val="Frutiger 57Cn"/>
      <family val="2"/>
    </font>
    <font>
      <b/>
      <sz val="12"/>
      <name val="Frutiger 57Cn"/>
      <family val="2"/>
    </font>
    <font>
      <sz val="12"/>
      <name val="Frutiger 57Cn"/>
      <family val="2"/>
    </font>
    <font>
      <i/>
      <sz val="12"/>
      <name val="Frutiger 57Cn"/>
      <family val="2"/>
    </font>
    <font>
      <b/>
      <i/>
      <sz val="12"/>
      <name val="Frutiger 57Cn"/>
      <family val="2"/>
    </font>
    <font>
      <i/>
      <sz val="12"/>
      <color rgb="FFFF0000"/>
      <name val="Frutiger 57Cn"/>
      <family val="2"/>
    </font>
    <font>
      <sz val="18"/>
      <color rgb="FFC00000"/>
      <name val="Frutiger 57Cn"/>
      <family val="2"/>
    </font>
    <font>
      <b/>
      <sz val="12"/>
      <color theme="0"/>
      <name val="Frutiger 57Cn"/>
      <family val="2"/>
    </font>
    <font>
      <sz val="12"/>
      <color theme="0"/>
      <name val="Frutiger 57Cn"/>
      <family val="2"/>
    </font>
    <font>
      <b/>
      <sz val="10"/>
      <color rgb="FF000000"/>
      <name val="Frutiger 57Cn"/>
      <family val="2"/>
    </font>
    <font>
      <u/>
      <sz val="10"/>
      <name val="Frutiger 57Cn"/>
      <family val="2"/>
    </font>
    <font>
      <u/>
      <sz val="12"/>
      <name val="Frutiger 57Cn"/>
      <family val="2"/>
    </font>
    <font>
      <sz val="10"/>
      <color rgb="FF000000"/>
      <name val="Frutiger 57Cn"/>
      <family val="2"/>
    </font>
  </fonts>
  <fills count="7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3">
    <xf numFmtId="0" fontId="0" fillId="0" borderId="0" xfId="0"/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4" fontId="3" fillId="0" borderId="0" xfId="0" applyNumberFormat="1" applyFont="1" applyAlignment="1">
      <alignment vertical="center"/>
    </xf>
    <xf numFmtId="0" fontId="3" fillId="0" borderId="0" xfId="0" applyFont="1" applyFill="1" applyAlignment="1">
      <alignment vertical="center"/>
    </xf>
    <xf numFmtId="4" fontId="6" fillId="0" borderId="0" xfId="0" applyNumberFormat="1" applyFont="1" applyAlignment="1">
      <alignment vertical="center"/>
    </xf>
    <xf numFmtId="0" fontId="6" fillId="0" borderId="0" xfId="0" applyFont="1" applyFill="1" applyAlignment="1">
      <alignment horizontal="right" vertical="center"/>
    </xf>
    <xf numFmtId="0" fontId="6" fillId="0" borderId="0" xfId="0" applyFont="1" applyAlignment="1">
      <alignment vertical="center"/>
    </xf>
    <xf numFmtId="0" fontId="6" fillId="0" borderId="1" xfId="0" applyFont="1" applyBorder="1" applyAlignment="1">
      <alignment vertical="center"/>
    </xf>
    <xf numFmtId="164" fontId="6" fillId="0" borderId="0" xfId="0" applyNumberFormat="1" applyFont="1" applyFill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165" fontId="7" fillId="0" borderId="0" xfId="1" applyNumberFormat="1" applyFont="1" applyFill="1" applyBorder="1" applyAlignment="1">
      <alignment vertical="center"/>
    </xf>
    <xf numFmtId="0" fontId="7" fillId="0" borderId="0" xfId="0" applyFont="1" applyFill="1" applyAlignment="1">
      <alignment vertical="center"/>
    </xf>
    <xf numFmtId="0" fontId="7" fillId="0" borderId="0" xfId="0" applyFont="1" applyFill="1" applyBorder="1" applyAlignment="1">
      <alignment vertical="center"/>
    </xf>
    <xf numFmtId="0" fontId="6" fillId="0" borderId="7" xfId="0" applyFont="1" applyBorder="1" applyAlignment="1">
      <alignment vertical="center"/>
    </xf>
    <xf numFmtId="165" fontId="6" fillId="0" borderId="0" xfId="1" applyNumberFormat="1" applyFont="1" applyFill="1" applyBorder="1" applyAlignment="1">
      <alignment vertical="center"/>
    </xf>
    <xf numFmtId="0" fontId="7" fillId="0" borderId="8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165" fontId="8" fillId="0" borderId="0" xfId="1" applyNumberFormat="1" applyFont="1" applyFill="1" applyBorder="1" applyAlignment="1">
      <alignment vertical="center"/>
    </xf>
    <xf numFmtId="0" fontId="8" fillId="0" borderId="11" xfId="0" applyFont="1" applyBorder="1" applyAlignment="1">
      <alignment vertical="center"/>
    </xf>
    <xf numFmtId="10" fontId="5" fillId="2" borderId="13" xfId="2" applyNumberFormat="1" applyFont="1" applyFill="1" applyBorder="1" applyAlignment="1">
      <alignment vertical="center"/>
    </xf>
    <xf numFmtId="10" fontId="8" fillId="0" borderId="0" xfId="2" applyNumberFormat="1" applyFont="1" applyFill="1" applyBorder="1" applyAlignment="1">
      <alignment vertical="center"/>
    </xf>
    <xf numFmtId="10" fontId="5" fillId="0" borderId="0" xfId="2" applyNumberFormat="1" applyFont="1" applyFill="1" applyBorder="1" applyAlignment="1">
      <alignment vertical="center"/>
    </xf>
    <xf numFmtId="0" fontId="7" fillId="0" borderId="12" xfId="0" applyFont="1" applyBorder="1" applyAlignment="1">
      <alignment vertical="center"/>
    </xf>
    <xf numFmtId="164" fontId="5" fillId="0" borderId="0" xfId="0" applyNumberFormat="1" applyFont="1" applyFill="1" applyBorder="1" applyAlignment="1">
      <alignment vertical="center"/>
    </xf>
    <xf numFmtId="0" fontId="7" fillId="0" borderId="0" xfId="0" applyFont="1" applyAlignment="1">
      <alignment vertical="center"/>
    </xf>
    <xf numFmtId="4" fontId="7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4" fontId="8" fillId="0" borderId="10" xfId="0" applyNumberFormat="1" applyFont="1" applyBorder="1" applyAlignment="1">
      <alignment vertical="center"/>
    </xf>
    <xf numFmtId="4" fontId="6" fillId="0" borderId="0" xfId="0" applyNumberFormat="1" applyFont="1" applyBorder="1" applyAlignment="1">
      <alignment vertical="center"/>
    </xf>
    <xf numFmtId="0" fontId="6" fillId="0" borderId="0" xfId="0" applyNumberFormat="1" applyFont="1" applyBorder="1" applyAlignment="1">
      <alignment vertical="center"/>
    </xf>
    <xf numFmtId="0" fontId="10" fillId="0" borderId="0" xfId="0" applyFont="1" applyAlignment="1">
      <alignment vertical="center"/>
    </xf>
    <xf numFmtId="4" fontId="6" fillId="3" borderId="2" xfId="0" applyNumberFormat="1" applyFont="1" applyFill="1" applyBorder="1" applyAlignment="1">
      <alignment vertical="center"/>
    </xf>
    <xf numFmtId="4" fontId="6" fillId="3" borderId="4" xfId="0" applyNumberFormat="1" applyFont="1" applyFill="1" applyBorder="1" applyAlignment="1">
      <alignment vertical="center"/>
    </xf>
    <xf numFmtId="4" fontId="6" fillId="3" borderId="6" xfId="1" applyNumberFormat="1" applyFont="1" applyFill="1" applyBorder="1" applyAlignment="1">
      <alignment vertical="center"/>
    </xf>
    <xf numFmtId="0" fontId="6" fillId="0" borderId="14" xfId="0" applyFont="1" applyBorder="1" applyAlignment="1">
      <alignment vertical="center"/>
    </xf>
    <xf numFmtId="4" fontId="6" fillId="0" borderId="0" xfId="1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7" fillId="0" borderId="15" xfId="0" applyFont="1" applyBorder="1" applyAlignment="1">
      <alignment vertical="center"/>
    </xf>
    <xf numFmtId="4" fontId="7" fillId="3" borderId="16" xfId="1" applyNumberFormat="1" applyFont="1" applyFill="1" applyBorder="1" applyAlignment="1">
      <alignment vertical="center"/>
    </xf>
    <xf numFmtId="4" fontId="7" fillId="3" borderId="17" xfId="1" applyNumberFormat="1" applyFont="1" applyFill="1" applyBorder="1" applyAlignment="1">
      <alignment vertical="center"/>
    </xf>
    <xf numFmtId="4" fontId="8" fillId="3" borderId="18" xfId="1" applyNumberFormat="1" applyFont="1" applyFill="1" applyBorder="1" applyAlignment="1">
      <alignment vertical="center"/>
    </xf>
    <xf numFmtId="166" fontId="5" fillId="0" borderId="0" xfId="0" applyNumberFormat="1" applyFont="1" applyFill="1" applyBorder="1" applyAlignment="1">
      <alignment vertical="center"/>
    </xf>
    <xf numFmtId="166" fontId="7" fillId="0" borderId="0" xfId="0" applyNumberFormat="1" applyFont="1" applyBorder="1" applyAlignment="1">
      <alignment vertical="center"/>
    </xf>
    <xf numFmtId="166" fontId="7" fillId="0" borderId="0" xfId="0" applyNumberFormat="1" applyFont="1" applyFill="1" applyBorder="1" applyAlignment="1">
      <alignment vertical="center"/>
    </xf>
    <xf numFmtId="166" fontId="7" fillId="0" borderId="0" xfId="1" applyNumberFormat="1" applyFont="1" applyFill="1" applyBorder="1" applyAlignment="1">
      <alignment vertical="center"/>
    </xf>
    <xf numFmtId="166" fontId="9" fillId="0" borderId="0" xfId="1" applyNumberFormat="1" applyFont="1" applyFill="1" applyBorder="1" applyAlignment="1">
      <alignment vertical="center"/>
    </xf>
    <xf numFmtId="166" fontId="5" fillId="0" borderId="0" xfId="2" applyNumberFormat="1" applyFont="1" applyFill="1" applyBorder="1" applyAlignment="1">
      <alignment vertical="center"/>
    </xf>
    <xf numFmtId="166" fontId="8" fillId="0" borderId="0" xfId="0" applyNumberFormat="1" applyFont="1" applyFill="1" applyBorder="1" applyAlignment="1">
      <alignment vertical="center"/>
    </xf>
    <xf numFmtId="166" fontId="7" fillId="0" borderId="0" xfId="0" applyNumberFormat="1" applyFont="1" applyAlignment="1">
      <alignment vertical="center"/>
    </xf>
    <xf numFmtId="4" fontId="6" fillId="4" borderId="2" xfId="0" applyNumberFormat="1" applyFont="1" applyFill="1" applyBorder="1" applyAlignment="1" applyProtection="1">
      <alignment horizontal="right" vertical="center"/>
      <protection locked="0"/>
    </xf>
    <xf numFmtId="3" fontId="6" fillId="4" borderId="4" xfId="0" applyNumberFormat="1" applyFont="1" applyFill="1" applyBorder="1" applyAlignment="1" applyProtection="1">
      <alignment horizontal="right" vertical="center"/>
      <protection locked="0"/>
    </xf>
    <xf numFmtId="4" fontId="6" fillId="4" borderId="4" xfId="1" applyNumberFormat="1" applyFont="1" applyFill="1" applyBorder="1" applyAlignment="1" applyProtection="1">
      <alignment horizontal="right" vertical="center"/>
      <protection locked="0"/>
    </xf>
    <xf numFmtId="4" fontId="6" fillId="4" borderId="6" xfId="1" applyNumberFormat="1" applyFont="1" applyFill="1" applyBorder="1" applyAlignment="1" applyProtection="1">
      <alignment horizontal="right" vertical="center"/>
      <protection locked="0"/>
    </xf>
    <xf numFmtId="0" fontId="6" fillId="5" borderId="0" xfId="0" applyFont="1" applyFill="1" applyAlignment="1">
      <alignment vertical="center"/>
    </xf>
    <xf numFmtId="0" fontId="11" fillId="5" borderId="0" xfId="0" applyFont="1" applyFill="1" applyAlignment="1">
      <alignment vertical="center"/>
    </xf>
    <xf numFmtId="0" fontId="12" fillId="5" borderId="0" xfId="0" applyFont="1" applyFill="1" applyAlignment="1">
      <alignment vertical="center"/>
    </xf>
    <xf numFmtId="166" fontId="6" fillId="0" borderId="0" xfId="0" applyNumberFormat="1" applyFont="1" applyBorder="1" applyAlignment="1">
      <alignment horizontal="right" vertical="center"/>
    </xf>
    <xf numFmtId="4" fontId="6" fillId="5" borderId="0" xfId="0" applyNumberFormat="1" applyFont="1" applyFill="1" applyAlignment="1">
      <alignment vertical="center"/>
    </xf>
    <xf numFmtId="4" fontId="8" fillId="0" borderId="0" xfId="0" applyNumberFormat="1" applyFont="1" applyBorder="1" applyAlignment="1">
      <alignment vertical="center"/>
    </xf>
    <xf numFmtId="0" fontId="4" fillId="0" borderId="0" xfId="0" applyFont="1" applyAlignment="1">
      <alignment vertical="center"/>
    </xf>
    <xf numFmtId="4" fontId="6" fillId="4" borderId="4" xfId="0" applyNumberFormat="1" applyFont="1" applyFill="1" applyBorder="1" applyAlignment="1" applyProtection="1">
      <alignment horizontal="right" vertical="center"/>
      <protection locked="0"/>
    </xf>
    <xf numFmtId="0" fontId="7" fillId="0" borderId="19" xfId="0" applyFont="1" applyBorder="1" applyAlignment="1">
      <alignment vertical="center"/>
    </xf>
    <xf numFmtId="4" fontId="7" fillId="3" borderId="20" xfId="1" applyNumberFormat="1" applyFont="1" applyFill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6" fillId="0" borderId="21" xfId="0" applyFont="1" applyBorder="1" applyAlignment="1">
      <alignment vertical="center"/>
    </xf>
    <xf numFmtId="3" fontId="6" fillId="4" borderId="2" xfId="0" applyNumberFormat="1" applyFont="1" applyFill="1" applyBorder="1" applyAlignment="1" applyProtection="1">
      <alignment horizontal="right" vertical="center"/>
      <protection locked="0"/>
    </xf>
    <xf numFmtId="3" fontId="6" fillId="4" borderId="6" xfId="0" applyNumberFormat="1" applyFont="1" applyFill="1" applyBorder="1" applyAlignment="1" applyProtection="1">
      <alignment horizontal="right" vertical="center"/>
      <protection locked="0"/>
    </xf>
    <xf numFmtId="4" fontId="8" fillId="0" borderId="22" xfId="0" applyNumberFormat="1" applyFont="1" applyBorder="1" applyAlignment="1">
      <alignment vertical="center"/>
    </xf>
    <xf numFmtId="166" fontId="7" fillId="0" borderId="23" xfId="0" applyNumberFormat="1" applyFont="1" applyFill="1" applyBorder="1" applyAlignment="1">
      <alignment vertical="center"/>
    </xf>
    <xf numFmtId="166" fontId="7" fillId="0" borderId="24" xfId="0" applyNumberFormat="1" applyFont="1" applyFill="1" applyBorder="1" applyAlignment="1">
      <alignment vertical="center"/>
    </xf>
    <xf numFmtId="166" fontId="7" fillId="0" borderId="24" xfId="1" applyNumberFormat="1" applyFont="1" applyFill="1" applyBorder="1" applyAlignment="1">
      <alignment vertical="center"/>
    </xf>
    <xf numFmtId="0" fontId="14" fillId="0" borderId="0" xfId="0" applyFont="1" applyBorder="1" applyAlignment="1">
      <alignment vertical="center"/>
    </xf>
    <xf numFmtId="4" fontId="15" fillId="0" borderId="0" xfId="0" applyNumberFormat="1" applyFont="1" applyBorder="1" applyAlignment="1">
      <alignment vertical="center"/>
    </xf>
    <xf numFmtId="0" fontId="15" fillId="0" borderId="0" xfId="0" applyFont="1" applyBorder="1" applyAlignment="1">
      <alignment vertical="center"/>
    </xf>
    <xf numFmtId="166" fontId="16" fillId="0" borderId="25" xfId="1" applyNumberFormat="1" applyFont="1" applyFill="1" applyBorder="1" applyAlignment="1">
      <alignment vertical="center"/>
    </xf>
    <xf numFmtId="0" fontId="13" fillId="0" borderId="13" xfId="0" applyFont="1" applyBorder="1" applyAlignment="1">
      <alignment vertical="center"/>
    </xf>
    <xf numFmtId="49" fontId="3" fillId="6" borderId="0" xfId="0" applyNumberFormat="1" applyFont="1" applyFill="1" applyAlignment="1">
      <alignment vertical="center" wrapText="1"/>
    </xf>
  </cellXfs>
  <cellStyles count="3">
    <cellStyle name="Komma" xfId="1" builtinId="3"/>
    <cellStyle name="Prozent" xfId="2" builtinId="5"/>
    <cellStyle name="Standard" xfId="0" builtinId="0"/>
  </cellStyles>
  <dxfs count="0"/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15040</xdr:colOff>
      <xdr:row>0</xdr:row>
      <xdr:rowOff>30078</xdr:rowOff>
    </xdr:from>
    <xdr:to>
      <xdr:col>4</xdr:col>
      <xdr:colOff>1648212</xdr:colOff>
      <xdr:row>0</xdr:row>
      <xdr:rowOff>962696</xdr:rowOff>
    </xdr:to>
    <xdr:pic>
      <xdr:nvPicPr>
        <xdr:cNvPr id="3" name="Grafik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94961" y="30078"/>
          <a:ext cx="1632082" cy="932618"/>
        </a:xfrm>
        <a:prstGeom prst="rect">
          <a:avLst/>
        </a:prstGeom>
      </xdr:spPr>
    </xdr:pic>
    <xdr:clientData/>
  </xdr:twoCellAnchor>
  <xdr:twoCellAnchor>
    <xdr:from>
      <xdr:col>1</xdr:col>
      <xdr:colOff>2286000</xdr:colOff>
      <xdr:row>4</xdr:row>
      <xdr:rowOff>16565</xdr:rowOff>
    </xdr:from>
    <xdr:to>
      <xdr:col>7</xdr:col>
      <xdr:colOff>571499</xdr:colOff>
      <xdr:row>8</xdr:row>
      <xdr:rowOff>132522</xdr:rowOff>
    </xdr:to>
    <xdr:sp macro="" textlink="">
      <xdr:nvSpPr>
        <xdr:cNvPr id="2" name="Textfeld 1"/>
        <xdr:cNvSpPr txBox="1"/>
      </xdr:nvSpPr>
      <xdr:spPr>
        <a:xfrm>
          <a:off x="2360543" y="1739348"/>
          <a:ext cx="4505739" cy="1118152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CH" sz="1100"/>
            <a:t>Auszufüllen vom Antragsteller:</a:t>
          </a:r>
        </a:p>
        <a:p>
          <a:r>
            <a:rPr lang="de-CH" sz="1100"/>
            <a:t>Für die Berechnung sind NUR die gelben Felder auszufüllen</a:t>
          </a:r>
        </a:p>
        <a:p>
          <a:r>
            <a:rPr lang="de-CH" sz="1100"/>
            <a:t>Verwenden sie dafür die Steuerzahlen der letzten "definitiven Steuer"</a:t>
          </a:r>
        </a:p>
        <a:p>
          <a:r>
            <a:rPr lang="de-CH" sz="1100"/>
            <a:t>Drucken Sie das</a:t>
          </a:r>
          <a:r>
            <a:rPr lang="de-CH" sz="1100" baseline="0"/>
            <a:t> Blatt aus, und lassen sich die Angaben durch das Steueramt der Gemeinde Neftenbach bestätigen. Reichen Sie dieses zusamen mit dem Antrag und den geforderten Unterlagen ein. </a:t>
          </a:r>
          <a:endParaRPr lang="de-CH" sz="1100"/>
        </a:p>
      </xdr:txBody>
    </xdr:sp>
    <xdr:clientData/>
  </xdr:twoCellAnchor>
  <xdr:twoCellAnchor>
    <xdr:from>
      <xdr:col>1</xdr:col>
      <xdr:colOff>2388706</xdr:colOff>
      <xdr:row>19</xdr:row>
      <xdr:rowOff>82826</xdr:rowOff>
    </xdr:from>
    <xdr:to>
      <xdr:col>7</xdr:col>
      <xdr:colOff>674205</xdr:colOff>
      <xdr:row>23</xdr:row>
      <xdr:rowOff>119270</xdr:rowOff>
    </xdr:to>
    <xdr:sp macro="" textlink="">
      <xdr:nvSpPr>
        <xdr:cNvPr id="4" name="Textfeld 3"/>
        <xdr:cNvSpPr txBox="1"/>
      </xdr:nvSpPr>
      <xdr:spPr>
        <a:xfrm>
          <a:off x="2463249" y="5077239"/>
          <a:ext cx="4505739" cy="848140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CH" sz="1100"/>
            <a:t>Monatliche Kosten provisorisch: </a:t>
          </a:r>
        </a:p>
        <a:p>
          <a:r>
            <a:rPr lang="de-CH" sz="1100"/>
            <a:t>Es</a:t>
          </a:r>
          <a:r>
            <a:rPr lang="de-CH" sz="1100" baseline="0"/>
            <a:t> ist nicht zwingend,  diese Felder auszufüllen. </a:t>
          </a:r>
        </a:p>
        <a:p>
          <a:r>
            <a:rPr lang="de-CH" sz="1100" baseline="0"/>
            <a:t>Es soll Ihnen die Möglichkeit bieten, auf Grund des errechneten Prozentsatzes den provisorische Betrag einer Subventionierung zu erfahren</a:t>
          </a:r>
          <a:endParaRPr lang="de-CH" sz="1100"/>
        </a:p>
      </xdr:txBody>
    </xdr:sp>
    <xdr:clientData/>
  </xdr:twoCellAnchor>
  <xdr:twoCellAnchor>
    <xdr:from>
      <xdr:col>1</xdr:col>
      <xdr:colOff>2486309</xdr:colOff>
      <xdr:row>0</xdr:row>
      <xdr:rowOff>96339</xdr:rowOff>
    </xdr:from>
    <xdr:to>
      <xdr:col>8</xdr:col>
      <xdr:colOff>51221</xdr:colOff>
      <xdr:row>0</xdr:row>
      <xdr:rowOff>670891</xdr:rowOff>
    </xdr:to>
    <xdr:sp macro="" textlink="">
      <xdr:nvSpPr>
        <xdr:cNvPr id="5" name="Textfeld 4"/>
        <xdr:cNvSpPr txBox="1"/>
      </xdr:nvSpPr>
      <xdr:spPr>
        <a:xfrm>
          <a:off x="2560852" y="96339"/>
          <a:ext cx="4505739" cy="574552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CH" sz="1100"/>
            <a:t>Ausfüllhilfe:</a:t>
          </a:r>
        </a:p>
        <a:p>
          <a:r>
            <a:rPr lang="de-CH" sz="1100"/>
            <a:t>Tragen Sie ihre persönlichen Daten als Antragsteller ein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46"/>
  <sheetViews>
    <sheetView showGridLines="0" tabSelected="1" topLeftCell="A4" zoomScale="115" zoomScaleNormal="115" zoomScaleSheetLayoutView="100" zoomScalePageLayoutView="150" workbookViewId="0">
      <selection activeCell="I19" sqref="I19"/>
    </sheetView>
  </sheetViews>
  <sheetFormatPr baseColWidth="10" defaultColWidth="10.85546875" defaultRowHeight="12.75" x14ac:dyDescent="0.2"/>
  <cols>
    <col min="1" max="1" width="1.140625" style="2" customWidth="1"/>
    <col min="2" max="2" width="48.85546875" style="2" customWidth="1"/>
    <col min="3" max="3" width="13.140625" style="4" customWidth="1"/>
    <col min="4" max="4" width="6.42578125" style="2" hidden="1" customWidth="1"/>
    <col min="5" max="5" width="26.7109375" style="2" customWidth="1"/>
    <col min="6" max="6" width="1.140625" style="2" customWidth="1"/>
    <col min="7" max="7" width="3.42578125" style="2" customWidth="1"/>
    <col min="8" max="16384" width="10.85546875" style="2"/>
  </cols>
  <sheetData>
    <row r="1" spans="2:7" ht="87.75" customHeight="1" x14ac:dyDescent="0.2">
      <c r="B1" s="82" t="s">
        <v>29</v>
      </c>
    </row>
    <row r="2" spans="2:7" ht="15.75" x14ac:dyDescent="0.2">
      <c r="B2" s="60" t="s">
        <v>21</v>
      </c>
      <c r="C2" s="61"/>
      <c r="D2" s="61"/>
      <c r="E2" s="61"/>
      <c r="F2" s="61"/>
    </row>
    <row r="3" spans="2:7" ht="15.75" customHeight="1" x14ac:dyDescent="0.2">
      <c r="B3" s="3"/>
      <c r="D3" s="5"/>
    </row>
    <row r="4" spans="2:7" ht="16.5" thickBot="1" x14ac:dyDescent="0.25">
      <c r="B4" s="1" t="s">
        <v>39</v>
      </c>
      <c r="C4" s="6"/>
      <c r="D4" s="7"/>
      <c r="E4" s="8"/>
      <c r="F4" s="8"/>
    </row>
    <row r="5" spans="2:7" ht="31.5" x14ac:dyDescent="0.2">
      <c r="B5" s="69" t="s">
        <v>32</v>
      </c>
      <c r="C5" s="37">
        <v>50000</v>
      </c>
      <c r="D5" s="10"/>
      <c r="E5" s="36"/>
      <c r="F5" s="8"/>
    </row>
    <row r="6" spans="2:7" ht="15.75" x14ac:dyDescent="0.2">
      <c r="B6" s="11" t="s">
        <v>12</v>
      </c>
      <c r="C6" s="38">
        <v>0.1</v>
      </c>
      <c r="D6" s="12"/>
      <c r="E6" s="8"/>
      <c r="F6" s="8"/>
    </row>
    <row r="7" spans="2:7" ht="15.75" x14ac:dyDescent="0.2">
      <c r="B7" s="11" t="s">
        <v>7</v>
      </c>
      <c r="C7" s="38">
        <v>7000</v>
      </c>
      <c r="D7" s="10"/>
      <c r="E7" s="8"/>
      <c r="F7" s="8"/>
    </row>
    <row r="8" spans="2:7" ht="16.5" thickBot="1" x14ac:dyDescent="0.25">
      <c r="B8" s="13" t="s">
        <v>8</v>
      </c>
      <c r="C8" s="39">
        <v>80000</v>
      </c>
      <c r="D8" s="12"/>
      <c r="E8" s="14"/>
      <c r="F8" s="14"/>
      <c r="G8" s="15"/>
    </row>
    <row r="9" spans="2:7" ht="12.75" customHeight="1" thickBot="1" x14ac:dyDescent="0.25">
      <c r="F9" s="14"/>
      <c r="G9" s="15"/>
    </row>
    <row r="10" spans="2:7" ht="22.5" customHeight="1" thickBot="1" x14ac:dyDescent="0.25">
      <c r="B10" s="1" t="s">
        <v>31</v>
      </c>
      <c r="C10" s="6"/>
      <c r="D10" s="17"/>
      <c r="E10" s="81" t="s">
        <v>36</v>
      </c>
      <c r="F10" s="14"/>
      <c r="G10" s="15"/>
    </row>
    <row r="11" spans="2:7" ht="15.75" x14ac:dyDescent="0.2">
      <c r="B11" s="70" t="s">
        <v>33</v>
      </c>
      <c r="C11" s="71"/>
      <c r="D11" s="18"/>
      <c r="E11" s="74"/>
      <c r="F11" s="12"/>
      <c r="G11" s="15"/>
    </row>
    <row r="12" spans="2:7" ht="15.75" x14ac:dyDescent="0.2">
      <c r="B12" s="19" t="s">
        <v>34</v>
      </c>
      <c r="C12" s="56"/>
      <c r="D12" s="18"/>
      <c r="E12" s="75"/>
      <c r="F12" s="12"/>
      <c r="G12" s="15"/>
    </row>
    <row r="13" spans="2:7" ht="15.75" x14ac:dyDescent="0.2">
      <c r="B13" s="19" t="s">
        <v>40</v>
      </c>
      <c r="C13" s="66"/>
      <c r="D13" s="18"/>
      <c r="E13" s="75"/>
      <c r="F13" s="12"/>
      <c r="G13" s="15"/>
    </row>
    <row r="14" spans="2:7" ht="15.75" x14ac:dyDescent="0.2">
      <c r="B14" s="19" t="s">
        <v>35</v>
      </c>
      <c r="C14" s="57"/>
      <c r="D14" s="18"/>
      <c r="E14" s="76" t="s">
        <v>6</v>
      </c>
      <c r="F14" s="20" t="s">
        <v>6</v>
      </c>
      <c r="G14" s="15"/>
    </row>
    <row r="15" spans="2:7" ht="16.5" thickBot="1" x14ac:dyDescent="0.25">
      <c r="B15" s="40" t="s">
        <v>1</v>
      </c>
      <c r="C15" s="58"/>
      <c r="D15" s="18"/>
      <c r="E15" s="80" t="s">
        <v>20</v>
      </c>
      <c r="F15" s="20"/>
      <c r="G15" s="15"/>
    </row>
    <row r="16" spans="2:7" ht="15.75" x14ac:dyDescent="0.2">
      <c r="B16" s="12"/>
      <c r="C16" s="41"/>
      <c r="D16" s="18"/>
      <c r="E16" s="51"/>
      <c r="F16" s="20"/>
      <c r="G16" s="15"/>
    </row>
    <row r="17" spans="2:7" ht="16.5" thickBot="1" x14ac:dyDescent="0.25">
      <c r="B17" s="42" t="s">
        <v>30</v>
      </c>
      <c r="C17" s="41"/>
      <c r="D17" s="18"/>
      <c r="E17" s="51"/>
      <c r="F17" s="20"/>
      <c r="G17" s="15"/>
    </row>
    <row r="18" spans="2:7" ht="16.5" thickBot="1" x14ac:dyDescent="0.25">
      <c r="B18" s="43" t="s">
        <v>10</v>
      </c>
      <c r="C18" s="44">
        <f>C13-C14</f>
        <v>0</v>
      </c>
      <c r="D18" s="18"/>
      <c r="E18" s="51"/>
      <c r="F18" s="20"/>
      <c r="G18" s="15"/>
    </row>
    <row r="19" spans="2:7" ht="15.75" x14ac:dyDescent="0.2">
      <c r="B19" s="43" t="s">
        <v>0</v>
      </c>
      <c r="C19" s="44" t="e">
        <f>IF(C15/C11&lt;$C$5,0,(C15-($C$5*C11)))</f>
        <v>#DIV/0!</v>
      </c>
      <c r="D19" s="18"/>
      <c r="E19" s="50"/>
      <c r="F19" s="16"/>
      <c r="G19" s="15"/>
    </row>
    <row r="20" spans="2:7" ht="15.75" x14ac:dyDescent="0.2">
      <c r="B20" s="67" t="s">
        <v>11</v>
      </c>
      <c r="C20" s="68" t="e">
        <f>C19*0.1</f>
        <v>#DIV/0!</v>
      </c>
      <c r="D20" s="18"/>
      <c r="E20" s="50"/>
      <c r="F20" s="16"/>
      <c r="G20" s="15"/>
    </row>
    <row r="21" spans="2:7" ht="15.75" x14ac:dyDescent="0.2">
      <c r="B21" s="21" t="s">
        <v>2</v>
      </c>
      <c r="C21" s="45">
        <f>-($C$7*(C11+C12))</f>
        <v>0</v>
      </c>
      <c r="D21" s="18"/>
      <c r="E21" s="50"/>
      <c r="F21" s="16"/>
      <c r="G21" s="15"/>
    </row>
    <row r="22" spans="2:7" ht="16.5" thickBot="1" x14ac:dyDescent="0.25">
      <c r="B22" s="22" t="s">
        <v>9</v>
      </c>
      <c r="C22" s="46" t="e">
        <f>C18+C20+C21</f>
        <v>#DIV/0!</v>
      </c>
      <c r="D22" s="18"/>
      <c r="E22" s="51" t="e">
        <f>IF(C22&gt;=80000,"Kein Kostenbeitrag = Fr. 0.00"," ")</f>
        <v>#DIV/0!</v>
      </c>
      <c r="F22" s="23"/>
      <c r="G22" s="15"/>
    </row>
    <row r="23" spans="2:7" ht="16.5" thickBot="1" x14ac:dyDescent="0.25">
      <c r="B23" s="24" t="s">
        <v>3</v>
      </c>
      <c r="C23" s="25" t="e">
        <f>IF(1-(C22/$C$8)&gt;0.9,0.9,(1-(C22/$C$8)))</f>
        <v>#DIV/0!</v>
      </c>
      <c r="D23" s="26"/>
      <c r="E23" s="52" t="s">
        <v>17</v>
      </c>
      <c r="F23" s="27"/>
      <c r="G23" s="15"/>
    </row>
    <row r="24" spans="2:7" ht="15.75" x14ac:dyDescent="0.2">
      <c r="B24" s="8"/>
      <c r="C24" s="6"/>
      <c r="D24" s="17"/>
      <c r="E24" s="49"/>
      <c r="F24" s="12"/>
      <c r="G24" s="15"/>
    </row>
    <row r="25" spans="2:7" ht="16.5" thickBot="1" x14ac:dyDescent="0.25">
      <c r="B25" s="1" t="s">
        <v>37</v>
      </c>
      <c r="C25" s="6"/>
      <c r="D25" s="17"/>
      <c r="E25" s="49"/>
      <c r="F25" s="12"/>
      <c r="G25" s="15"/>
    </row>
    <row r="26" spans="2:7" ht="15.75" x14ac:dyDescent="0.2">
      <c r="B26" s="9" t="s">
        <v>14</v>
      </c>
      <c r="C26" s="55"/>
      <c r="D26" s="17"/>
      <c r="E26" s="62"/>
      <c r="F26" s="14"/>
      <c r="G26" s="15"/>
    </row>
    <row r="27" spans="2:7" ht="16.5" thickBot="1" x14ac:dyDescent="0.25">
      <c r="B27" s="13" t="s">
        <v>15</v>
      </c>
      <c r="C27" s="72"/>
      <c r="D27" s="17"/>
      <c r="E27" s="47">
        <f>C26*C27</f>
        <v>0</v>
      </c>
      <c r="F27" s="14"/>
      <c r="G27" s="15"/>
    </row>
    <row r="28" spans="2:7" ht="16.5" thickBot="1" x14ac:dyDescent="0.25">
      <c r="B28" s="28" t="s">
        <v>16</v>
      </c>
      <c r="C28" s="73" t="e">
        <f>$C$26*C23</f>
        <v>#DIV/0!</v>
      </c>
      <c r="D28" s="23">
        <f>C27</f>
        <v>0</v>
      </c>
      <c r="E28" s="53" t="e">
        <f>IF(E22 &gt; " "," ",C28*D28)</f>
        <v>#DIV/0!</v>
      </c>
      <c r="F28" s="29"/>
      <c r="G28" s="15"/>
    </row>
    <row r="29" spans="2:7" ht="15.75" x14ac:dyDescent="0.2">
      <c r="B29" s="8"/>
      <c r="C29" s="6"/>
      <c r="D29" s="17"/>
      <c r="E29" s="48"/>
      <c r="F29" s="14"/>
      <c r="G29" s="15"/>
    </row>
    <row r="30" spans="2:7" ht="15.75" x14ac:dyDescent="0.2">
      <c r="B30" s="30" t="s">
        <v>38</v>
      </c>
      <c r="C30" s="31"/>
      <c r="D30" s="30"/>
      <c r="E30" s="48"/>
      <c r="F30" s="14"/>
      <c r="G30" s="15"/>
    </row>
    <row r="31" spans="2:7" ht="15.75" x14ac:dyDescent="0.2">
      <c r="B31" s="30" t="s">
        <v>13</v>
      </c>
      <c r="C31" s="31">
        <f>C26</f>
        <v>0</v>
      </c>
      <c r="D31" s="30"/>
      <c r="E31" s="54"/>
      <c r="F31" s="8"/>
    </row>
    <row r="32" spans="2:7" ht="15.75" x14ac:dyDescent="0.2">
      <c r="B32" s="30" t="s">
        <v>5</v>
      </c>
      <c r="C32" s="31" t="e">
        <f>C23*C26</f>
        <v>#DIV/0!</v>
      </c>
      <c r="D32" s="30"/>
      <c r="E32" s="54"/>
      <c r="F32" s="8"/>
    </row>
    <row r="33" spans="2:6" ht="16.5" thickBot="1" x14ac:dyDescent="0.25">
      <c r="B33" s="32" t="s">
        <v>4</v>
      </c>
      <c r="C33" s="33" t="e">
        <f>C31-C32</f>
        <v>#DIV/0!</v>
      </c>
      <c r="D33" s="23">
        <f>C27</f>
        <v>0</v>
      </c>
      <c r="E33" s="53" t="e">
        <f>C33*D33</f>
        <v>#DIV/0!</v>
      </c>
      <c r="F33" s="8"/>
    </row>
    <row r="34" spans="2:6" ht="24" customHeight="1" thickTop="1" x14ac:dyDescent="0.2">
      <c r="B34" s="32"/>
      <c r="C34" s="64"/>
      <c r="D34" s="23"/>
      <c r="E34" s="53"/>
      <c r="F34" s="8"/>
    </row>
    <row r="35" spans="2:6" ht="12" customHeight="1" x14ac:dyDescent="0.2">
      <c r="B35" s="65" t="s">
        <v>22</v>
      </c>
      <c r="C35" s="64"/>
      <c r="D35" s="23"/>
      <c r="E35" s="53"/>
      <c r="F35" s="8"/>
    </row>
    <row r="36" spans="2:6" ht="12.75" customHeight="1" x14ac:dyDescent="0.2">
      <c r="B36" s="65" t="s">
        <v>25</v>
      </c>
      <c r="C36" s="64"/>
      <c r="D36" s="23"/>
      <c r="E36" s="53"/>
      <c r="F36" s="8"/>
    </row>
    <row r="37" spans="2:6" ht="12.75" customHeight="1" x14ac:dyDescent="0.2">
      <c r="B37" s="65" t="s">
        <v>19</v>
      </c>
      <c r="C37" s="64"/>
      <c r="D37" s="23"/>
      <c r="E37" s="53"/>
      <c r="F37" s="8"/>
    </row>
    <row r="38" spans="2:6" ht="12.75" customHeight="1" x14ac:dyDescent="0.2">
      <c r="B38" s="65" t="s">
        <v>18</v>
      </c>
      <c r="C38" s="64"/>
      <c r="D38" s="23"/>
      <c r="E38" s="53"/>
      <c r="F38" s="8"/>
    </row>
    <row r="39" spans="2:6" ht="6" customHeight="1" x14ac:dyDescent="0.2">
      <c r="B39" s="59"/>
      <c r="C39" s="63"/>
      <c r="D39" s="59"/>
      <c r="E39" s="59"/>
      <c r="F39" s="59"/>
    </row>
    <row r="40" spans="2:6" ht="15.75" x14ac:dyDescent="0.2">
      <c r="B40" s="77" t="s">
        <v>23</v>
      </c>
      <c r="C40" s="78"/>
      <c r="D40" s="79"/>
      <c r="E40" s="79"/>
      <c r="F40" s="8"/>
    </row>
    <row r="41" spans="2:6" ht="2.25" customHeight="1" x14ac:dyDescent="0.2">
      <c r="B41" s="15"/>
      <c r="C41" s="34"/>
      <c r="D41" s="14"/>
      <c r="E41" s="14"/>
      <c r="F41" s="8"/>
    </row>
    <row r="42" spans="2:6" ht="14.25" customHeight="1" x14ac:dyDescent="0.2">
      <c r="B42" s="15" t="s">
        <v>24</v>
      </c>
      <c r="C42" s="35"/>
      <c r="D42" s="34"/>
      <c r="E42" s="14"/>
      <c r="F42" s="8"/>
    </row>
    <row r="43" spans="2:6" ht="13.5" customHeight="1" x14ac:dyDescent="0.2">
      <c r="B43" s="2" t="s">
        <v>26</v>
      </c>
      <c r="C43" s="6"/>
      <c r="D43" s="8"/>
      <c r="E43" s="8"/>
      <c r="F43" s="8"/>
    </row>
    <row r="44" spans="2:6" ht="8.25" customHeight="1" x14ac:dyDescent="0.2">
      <c r="C44" s="6"/>
      <c r="D44" s="8"/>
      <c r="E44" s="8"/>
      <c r="F44" s="8"/>
    </row>
    <row r="45" spans="2:6" ht="12" customHeight="1" x14ac:dyDescent="0.2">
      <c r="B45" s="2" t="s">
        <v>27</v>
      </c>
      <c r="C45" s="6"/>
      <c r="D45" s="8"/>
      <c r="E45" s="8"/>
      <c r="F45" s="8"/>
    </row>
    <row r="46" spans="2:6" ht="14.25" customHeight="1" x14ac:dyDescent="0.2">
      <c r="B46" s="2" t="s">
        <v>28</v>
      </c>
      <c r="C46" s="6"/>
      <c r="D46" s="8"/>
      <c r="E46" s="8"/>
      <c r="F46" s="8"/>
    </row>
  </sheetData>
  <protectedRanges>
    <protectedRange sqref="C11:C17" name="Bereich1"/>
  </protectedRanges>
  <pageMargins left="1.1023622047244095" right="0.11811023622047245" top="0.74803149606299213" bottom="0.74803149606299213" header="0.31496062992125984" footer="0.31496062992125984"/>
  <pageSetup paperSize="9" scale="86" fitToHeight="0" orientation="portrait" r:id="rId1"/>
  <headerFooter alignWithMargins="0">
    <oddHeader>&amp;LGemeindeverwaltung Neftenbach</oddHeader>
    <oddFooter>Seite &amp;P von &amp;N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Beitragsrechner 2018</vt:lpstr>
    </vt:vector>
  </TitlesOfParts>
  <Company>Gemeindeverwaltung Neftenbach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Neftenbach</dc:creator>
  <cp:lastModifiedBy>Imboden Lea</cp:lastModifiedBy>
  <cp:lastPrinted>2020-05-08T10:59:42Z</cp:lastPrinted>
  <dcterms:created xsi:type="dcterms:W3CDTF">2011-07-14T15:01:47Z</dcterms:created>
  <dcterms:modified xsi:type="dcterms:W3CDTF">2024-02-05T13:56:30Z</dcterms:modified>
</cp:coreProperties>
</file>